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buildserv\buildserv1\Processes, Forms, Templates_Building Services\Building Services Permit Documents 2018\Web Documents with Updated Addresses 2019\"/>
    </mc:Choice>
  </mc:AlternateContent>
  <bookViews>
    <workbookView xWindow="0" yWindow="0" windowWidth="28800" windowHeight="12300"/>
  </bookViews>
  <sheets>
    <sheet name="9.36-trade-off" sheetId="1" r:id="rId1"/>
    <sheet name="Sheet3" sheetId="3" state="hidden" r:id="rId2"/>
  </sheets>
  <calcPr calcId="162913"/>
</workbook>
</file>

<file path=xl/calcChain.xml><?xml version="1.0" encoding="utf-8"?>
<calcChain xmlns="http://schemas.openxmlformats.org/spreadsheetml/2006/main">
  <c r="M21" i="1" l="1"/>
  <c r="L21" i="1"/>
  <c r="L14" i="1"/>
  <c r="L15" i="1"/>
  <c r="L16" i="1"/>
  <c r="L17" i="1"/>
  <c r="L18" i="1"/>
  <c r="L19" i="1"/>
  <c r="L20" i="1"/>
  <c r="M14" i="1"/>
  <c r="M15" i="1"/>
  <c r="M16" i="1"/>
  <c r="M17" i="1"/>
  <c r="M18" i="1"/>
  <c r="M19" i="1"/>
  <c r="M20" i="1"/>
  <c r="M13" i="1"/>
  <c r="L13" i="1"/>
  <c r="H22" i="1"/>
  <c r="I22" i="1"/>
  <c r="M1" i="3" l="1"/>
  <c r="L1" i="3"/>
  <c r="L22" i="1"/>
  <c r="M22" i="1"/>
  <c r="A24" i="1" l="1"/>
</calcChain>
</file>

<file path=xl/sharedStrings.xml><?xml version="1.0" encoding="utf-8"?>
<sst xmlns="http://schemas.openxmlformats.org/spreadsheetml/2006/main" count="29" uniqueCount="29">
  <si>
    <t>Wall</t>
  </si>
  <si>
    <t>Fenestration</t>
  </si>
  <si>
    <t>Door</t>
  </si>
  <si>
    <t>Roof</t>
  </si>
  <si>
    <t>Floor</t>
  </si>
  <si>
    <t>Skylight</t>
  </si>
  <si>
    <t>Project Name:</t>
  </si>
  <si>
    <t>Project Address:</t>
  </si>
  <si>
    <t>Applicant Name:</t>
  </si>
  <si>
    <t>Applicant Address:</t>
  </si>
  <si>
    <t>TOTALS:</t>
  </si>
  <si>
    <t>Description or Identification of Building Envelope Assembly</t>
  </si>
  <si>
    <r>
      <t>Area of Assembly in Reference Building: 
A</t>
    </r>
    <r>
      <rPr>
        <vertAlign val="subscript"/>
        <sz val="11"/>
        <color theme="1"/>
        <rFont val="Arial"/>
        <family val="2"/>
      </rPr>
      <t>ir</t>
    </r>
    <r>
      <rPr>
        <sz val="11"/>
        <color theme="1"/>
        <rFont val="Arial"/>
        <family val="2"/>
      </rPr>
      <t>,
(m²)</t>
    </r>
  </si>
  <si>
    <r>
      <t>Area of Assembly in Proposed Building: 
A</t>
    </r>
    <r>
      <rPr>
        <vertAlign val="subscript"/>
        <sz val="11"/>
        <color theme="1"/>
        <rFont val="Arial"/>
        <family val="2"/>
      </rPr>
      <t>ip</t>
    </r>
    <r>
      <rPr>
        <sz val="11"/>
        <color theme="1"/>
        <rFont val="Arial"/>
        <family val="2"/>
      </rPr>
      <t>,
(m²)</t>
    </r>
  </si>
  <si>
    <t>Building Permit Number (Completed Internally)</t>
  </si>
  <si>
    <t>Opaque Portions</t>
  </si>
  <si>
    <t>Fenestration Portions</t>
  </si>
  <si>
    <r>
      <t>A</t>
    </r>
    <r>
      <rPr>
        <vertAlign val="subscript"/>
        <sz val="11"/>
        <color theme="1"/>
        <rFont val="Arial"/>
        <family val="2"/>
      </rPr>
      <t>ir</t>
    </r>
    <r>
      <rPr>
        <sz val="11"/>
        <color theme="1"/>
        <rFont val="Arial"/>
        <family val="2"/>
      </rPr>
      <t xml:space="preserve"> / R</t>
    </r>
    <r>
      <rPr>
        <vertAlign val="subscript"/>
        <sz val="11"/>
        <color theme="1"/>
        <rFont val="Arial"/>
        <family val="2"/>
      </rPr>
      <t xml:space="preserve">ir
</t>
    </r>
    <r>
      <rPr>
        <vertAlign val="subscript"/>
        <sz val="16"/>
        <color theme="1"/>
        <rFont val="Arial"/>
        <family val="2"/>
      </rPr>
      <t>(W/K)</t>
    </r>
  </si>
  <si>
    <r>
      <t>A</t>
    </r>
    <r>
      <rPr>
        <vertAlign val="subscript"/>
        <sz val="11"/>
        <color theme="1"/>
        <rFont val="Arial"/>
        <family val="2"/>
      </rPr>
      <t>ip</t>
    </r>
    <r>
      <rPr>
        <sz val="11"/>
        <color theme="1"/>
        <rFont val="Arial"/>
        <family val="2"/>
      </rPr>
      <t xml:space="preserve"> / R</t>
    </r>
    <r>
      <rPr>
        <vertAlign val="subscript"/>
        <sz val="11"/>
        <color theme="1"/>
        <rFont val="Arial"/>
        <family val="2"/>
      </rPr>
      <t xml:space="preserve">ip
</t>
    </r>
    <r>
      <rPr>
        <vertAlign val="subscript"/>
        <sz val="16"/>
        <color theme="1"/>
        <rFont val="Arial"/>
        <family val="2"/>
      </rPr>
      <t>(W/K)</t>
    </r>
  </si>
  <si>
    <r>
      <t>Thermal Resistance of Assembly in Proposed Building: R</t>
    </r>
    <r>
      <rPr>
        <vertAlign val="subscript"/>
        <sz val="11"/>
        <color theme="1"/>
        <rFont val="Arial"/>
        <family val="2"/>
      </rPr>
      <t>ip</t>
    </r>
    <r>
      <rPr>
        <sz val="11"/>
        <color theme="1"/>
        <rFont val="Arial"/>
        <family val="2"/>
      </rPr>
      <t xml:space="preserve">  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Calibri"/>
        <family val="2"/>
      </rPr>
      <t>•</t>
    </r>
    <r>
      <rPr>
        <sz val="11"/>
        <color theme="1"/>
        <rFont val="Arial"/>
        <family val="2"/>
      </rPr>
      <t>K)/W</t>
    </r>
  </si>
  <si>
    <r>
      <t>Is building envelope compliant with simple trade-off path? (A</t>
    </r>
    <r>
      <rPr>
        <vertAlign val="subscript"/>
        <sz val="14"/>
        <color theme="0"/>
        <rFont val="Arial"/>
        <family val="2"/>
      </rPr>
      <t xml:space="preserve">ip </t>
    </r>
    <r>
      <rPr>
        <sz val="14"/>
        <color theme="0"/>
        <rFont val="Arial"/>
        <family val="2"/>
      </rPr>
      <t>/ R</t>
    </r>
    <r>
      <rPr>
        <vertAlign val="subscript"/>
        <sz val="14"/>
        <color theme="0"/>
        <rFont val="Arial"/>
        <family val="2"/>
      </rPr>
      <t>ip</t>
    </r>
    <r>
      <rPr>
        <sz val="14"/>
        <color theme="0"/>
        <rFont val="Arial"/>
        <family val="2"/>
      </rPr>
      <t xml:space="preserve"> </t>
    </r>
    <r>
      <rPr>
        <u/>
        <sz val="14"/>
        <color theme="0"/>
        <rFont val="Arial"/>
        <family val="2"/>
      </rPr>
      <t>&lt;</t>
    </r>
    <r>
      <rPr>
        <sz val="14"/>
        <color theme="0"/>
        <rFont val="Arial"/>
        <family val="2"/>
      </rPr>
      <t xml:space="preserve"> total A</t>
    </r>
    <r>
      <rPr>
        <vertAlign val="subscript"/>
        <sz val="14"/>
        <color theme="0"/>
        <rFont val="Arial"/>
        <family val="2"/>
      </rPr>
      <t>ir</t>
    </r>
    <r>
      <rPr>
        <sz val="14"/>
        <color theme="0"/>
        <rFont val="Arial"/>
        <family val="2"/>
      </rPr>
      <t xml:space="preserve"> / R</t>
    </r>
    <r>
      <rPr>
        <vertAlign val="subscript"/>
        <sz val="14"/>
        <color theme="0"/>
        <rFont val="Arial"/>
        <family val="2"/>
      </rPr>
      <t>ir</t>
    </r>
    <r>
      <rPr>
        <sz val="14"/>
        <color theme="0"/>
        <rFont val="Arial"/>
        <family val="2"/>
      </rPr>
      <t xml:space="preserve"> and A</t>
    </r>
    <r>
      <rPr>
        <vertAlign val="subscript"/>
        <sz val="14"/>
        <color theme="0"/>
        <rFont val="Arial"/>
        <family val="2"/>
      </rPr>
      <t>ip</t>
    </r>
    <r>
      <rPr>
        <sz val="14"/>
        <color theme="0"/>
        <rFont val="Arial"/>
        <family val="2"/>
      </rPr>
      <t xml:space="preserve"> = A</t>
    </r>
    <r>
      <rPr>
        <vertAlign val="subscript"/>
        <sz val="14"/>
        <color theme="0"/>
        <rFont val="Arial"/>
        <family val="2"/>
      </rPr>
      <t>ir</t>
    </r>
    <r>
      <rPr>
        <sz val="14"/>
        <color theme="0"/>
        <rFont val="Arial"/>
        <family val="2"/>
      </rPr>
      <t xml:space="preserve"> )</t>
    </r>
  </si>
  <si>
    <t>Trade-off Calculations for Above-ground Building Envelope Assemblies</t>
  </si>
  <si>
    <t>North            South            East            West</t>
  </si>
  <si>
    <t>Fenestration Trade offs are limited to fenestration on the same elevation. Please indicate which elevation contains the fenestration being calculated</t>
  </si>
  <si>
    <r>
      <t>Minimum Allowable Thermal Resistance of Assembly in Reference Building (prescriptive values): R</t>
    </r>
    <r>
      <rPr>
        <vertAlign val="subscript"/>
        <sz val="11"/>
        <color theme="1"/>
        <rFont val="Arial"/>
        <family val="2"/>
      </rPr>
      <t xml:space="preserve">ir </t>
    </r>
    <r>
      <rPr>
        <sz val="11"/>
        <color theme="1"/>
        <rFont val="Arial"/>
        <family val="2"/>
      </rPr>
      <t xml:space="preserve"> 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Calibri"/>
        <family val="2"/>
      </rPr>
      <t>•</t>
    </r>
    <r>
      <rPr>
        <sz val="11"/>
        <color theme="1"/>
        <rFont val="Arial"/>
        <family val="2"/>
      </rPr>
      <t>K)/W</t>
    </r>
  </si>
  <si>
    <t>The areas used in the above calculation shall be clearly indicated on the accompanying drawings.</t>
  </si>
  <si>
    <t>(2016-10)</t>
  </si>
  <si>
    <t>9.36: Trade-off Calculator</t>
  </si>
  <si>
    <t>National Building Code 2019 Alberta Edition Article 9.36.2.11
Worksheet for Building Envelope Trade-Off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</si>
</sst>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4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theme="1"/>
      <name val="Calibri"/>
      <family val="2"/>
    </font>
    <font>
      <vertAlign val="subscript"/>
      <sz val="16"/>
      <color theme="1"/>
      <name val="Arial"/>
      <family val="2"/>
    </font>
    <font>
      <b/>
      <sz val="11"/>
      <color theme="1"/>
      <name val="Arial"/>
      <family val="2"/>
    </font>
    <font>
      <vertAlign val="subscript"/>
      <sz val="14"/>
      <color theme="0"/>
      <name val="Arial"/>
      <family val="2"/>
    </font>
    <font>
      <u/>
      <sz val="14"/>
      <color theme="0"/>
      <name val="Arial"/>
      <family val="2"/>
    </font>
    <font>
      <sz val="11"/>
      <color theme="0" tint="-0.34998626667073579"/>
      <name val="Arial"/>
      <family val="2"/>
    </font>
    <font>
      <b/>
      <sz val="14"/>
      <color theme="1"/>
      <name val="Arial"/>
      <family val="2"/>
    </font>
    <font>
      <sz val="11"/>
      <color rgb="FF000000"/>
      <name val="Calibri"/>
      <family val="2"/>
    </font>
    <font>
      <sz val="18"/>
      <color rgb="FF000000"/>
      <name val="Arial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10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center" vertical="center" textRotation="90" wrapText="1"/>
    </xf>
    <xf numFmtId="0" fontId="0" fillId="0" borderId="1" xfId="0" applyFont="1" applyFill="1" applyBorder="1" applyAlignment="1" applyProtection="1">
      <alignment horizontal="right" vertical="center" wrapText="1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3" fillId="0" borderId="0" xfId="0" applyFont="1" applyBorder="1" applyAlignment="1" applyProtection="1">
      <alignment vertical="center"/>
    </xf>
    <xf numFmtId="0" fontId="0" fillId="5" borderId="1" xfId="0" applyFont="1" applyFill="1" applyBorder="1" applyAlignment="1" applyProtection="1">
      <alignment horizontal="right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NumberFormat="1" applyBorder="1" applyAlignment="1" applyProtection="1">
      <alignment horizontal="right"/>
    </xf>
    <xf numFmtId="0" fontId="15" fillId="0" borderId="0" xfId="0" applyFont="1" applyAlignment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49" fontId="4" fillId="0" borderId="13" xfId="0" applyNumberFormat="1" applyFont="1" applyBorder="1" applyAlignment="1" applyProtection="1">
      <alignment horizontal="center" vertical="center" wrapText="1" shrinkToFit="1"/>
    </xf>
    <xf numFmtId="0" fontId="4" fillId="0" borderId="14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16" fillId="0" borderId="3" xfId="0" applyFont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right" vertical="top" inden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left" vertical="center"/>
      <protection locked="0"/>
    </xf>
    <xf numFmtId="0" fontId="4" fillId="5" borderId="11" xfId="0" applyFont="1" applyFill="1" applyBorder="1" applyAlignment="1" applyProtection="1">
      <alignment horizontal="left" vertical="center"/>
      <protection locked="0"/>
    </xf>
    <xf numFmtId="0" fontId="4" fillId="5" borderId="12" xfId="0" applyFont="1" applyFill="1" applyBorder="1" applyAlignment="1" applyProtection="1">
      <alignment horizontal="left" vertical="center"/>
      <protection locked="0"/>
    </xf>
    <xf numFmtId="0" fontId="4" fillId="5" borderId="6" xfId="0" applyFont="1" applyFill="1" applyBorder="1" applyAlignment="1" applyProtection="1">
      <alignment horizontal="left" vertical="center"/>
      <protection locked="0"/>
    </xf>
    <xf numFmtId="0" fontId="4" fillId="5" borderId="3" xfId="0" applyFont="1" applyFill="1" applyBorder="1" applyAlignment="1" applyProtection="1">
      <alignment horizontal="left" vertical="center"/>
      <protection locked="0"/>
    </xf>
    <xf numFmtId="0" fontId="4" fillId="5" borderId="7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right"/>
    </xf>
    <xf numFmtId="0" fontId="0" fillId="3" borderId="12" xfId="0" applyFill="1" applyBorder="1" applyAlignment="1" applyProtection="1">
      <alignment horizontal="right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</xdr:colOff>
          <xdr:row>11</xdr:row>
          <xdr:rowOff>106680</xdr:rowOff>
        </xdr:from>
        <xdr:to>
          <xdr:col>8</xdr:col>
          <xdr:colOff>670560</xdr:colOff>
          <xdr:row>11</xdr:row>
          <xdr:rowOff>365760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Add Line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464820</xdr:colOff>
          <xdr:row>10</xdr:row>
          <xdr:rowOff>121920</xdr:rowOff>
        </xdr:from>
        <xdr:to>
          <xdr:col>9</xdr:col>
          <xdr:colOff>769620</xdr:colOff>
          <xdr:row>10</xdr:row>
          <xdr:rowOff>342900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220980</xdr:colOff>
          <xdr:row>10</xdr:row>
          <xdr:rowOff>121920</xdr:rowOff>
        </xdr:from>
        <xdr:to>
          <xdr:col>10</xdr:col>
          <xdr:colOff>525780</xdr:colOff>
          <xdr:row>10</xdr:row>
          <xdr:rowOff>342900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1021080</xdr:colOff>
          <xdr:row>10</xdr:row>
          <xdr:rowOff>121920</xdr:rowOff>
        </xdr:from>
        <xdr:to>
          <xdr:col>11</xdr:col>
          <xdr:colOff>274320</xdr:colOff>
          <xdr:row>10</xdr:row>
          <xdr:rowOff>342900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175260</xdr:colOff>
          <xdr:row>10</xdr:row>
          <xdr:rowOff>121920</xdr:rowOff>
        </xdr:from>
        <xdr:to>
          <xdr:col>12</xdr:col>
          <xdr:colOff>480060</xdr:colOff>
          <xdr:row>10</xdr:row>
          <xdr:rowOff>342900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71437</xdr:colOff>
      <xdr:row>0</xdr:row>
      <xdr:rowOff>11440</xdr:rowOff>
    </xdr:from>
    <xdr:to>
      <xdr:col>12</xdr:col>
      <xdr:colOff>583406</xdr:colOff>
      <xdr:row>0</xdr:row>
      <xdr:rowOff>667220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" y="11440"/>
          <a:ext cx="7893844" cy="65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O26"/>
  <sheetViews>
    <sheetView tabSelected="1" zoomScale="80" zoomScaleNormal="80" zoomScaleSheetLayoutView="100" zoomScalePageLayoutView="70" workbookViewId="0">
      <selection activeCell="B4" sqref="B4:H4"/>
    </sheetView>
  </sheetViews>
  <sheetFormatPr defaultColWidth="9.109375" defaultRowHeight="14.4" x14ac:dyDescent="0.3"/>
  <cols>
    <col min="1" max="1" width="19.6640625" style="6" customWidth="1"/>
    <col min="2" max="7" width="4.6640625" style="6" customWidth="1"/>
    <col min="8" max="9" width="11" style="6" customWidth="1"/>
    <col min="10" max="11" width="15.6640625" style="6" customWidth="1"/>
    <col min="12" max="13" width="9.6640625" style="6" customWidth="1"/>
    <col min="14" max="14" width="8.109375" style="6" customWidth="1"/>
    <col min="15" max="16384" width="9.109375" style="6"/>
  </cols>
  <sheetData>
    <row r="1" spans="1:15" ht="54" customHeight="1" x14ac:dyDescent="0.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5" ht="34.5" customHeight="1" x14ac:dyDescent="0.4">
      <c r="A2" s="29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6"/>
    </row>
    <row r="3" spans="1:15" ht="45.75" customHeight="1" x14ac:dyDescent="0.3">
      <c r="A3" s="34" t="s">
        <v>28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1:15" ht="20.100000000000001" customHeight="1" x14ac:dyDescent="0.3">
      <c r="A4" s="1" t="s">
        <v>6</v>
      </c>
      <c r="B4" s="46"/>
      <c r="C4" s="47"/>
      <c r="D4" s="47"/>
      <c r="E4" s="47"/>
      <c r="F4" s="47"/>
      <c r="G4" s="47"/>
      <c r="H4" s="48"/>
      <c r="I4" s="37" t="s">
        <v>14</v>
      </c>
      <c r="J4" s="38"/>
      <c r="K4" s="38"/>
      <c r="L4" s="38"/>
      <c r="M4" s="39"/>
    </row>
    <row r="5" spans="1:15" ht="20.100000000000001" customHeight="1" x14ac:dyDescent="0.3">
      <c r="A5" s="2" t="s">
        <v>7</v>
      </c>
      <c r="B5" s="49"/>
      <c r="C5" s="50"/>
      <c r="D5" s="50"/>
      <c r="E5" s="50"/>
      <c r="F5" s="50"/>
      <c r="G5" s="50"/>
      <c r="H5" s="51"/>
      <c r="I5" s="40"/>
      <c r="J5" s="41"/>
      <c r="K5" s="41"/>
      <c r="L5" s="41"/>
      <c r="M5" s="42"/>
    </row>
    <row r="6" spans="1:15" ht="20.100000000000001" customHeight="1" x14ac:dyDescent="0.3">
      <c r="A6" s="2" t="s">
        <v>8</v>
      </c>
      <c r="B6" s="46"/>
      <c r="C6" s="47"/>
      <c r="D6" s="47"/>
      <c r="E6" s="47"/>
      <c r="F6" s="47"/>
      <c r="G6" s="47"/>
      <c r="H6" s="48"/>
      <c r="I6" s="40"/>
      <c r="J6" s="41"/>
      <c r="K6" s="41"/>
      <c r="L6" s="41"/>
      <c r="M6" s="42"/>
    </row>
    <row r="7" spans="1:15" ht="20.100000000000001" customHeight="1" x14ac:dyDescent="0.3">
      <c r="A7" s="2" t="s">
        <v>9</v>
      </c>
      <c r="B7" s="46"/>
      <c r="C7" s="47"/>
      <c r="D7" s="47"/>
      <c r="E7" s="47"/>
      <c r="F7" s="47"/>
      <c r="G7" s="47"/>
      <c r="H7" s="48"/>
      <c r="I7" s="43"/>
      <c r="J7" s="44"/>
      <c r="K7" s="44"/>
      <c r="L7" s="44"/>
      <c r="M7" s="45"/>
    </row>
    <row r="8" spans="1:15" ht="30" customHeight="1" x14ac:dyDescent="0.3">
      <c r="A8" s="31" t="s">
        <v>21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</row>
    <row r="9" spans="1:15" ht="30" customHeight="1" x14ac:dyDescent="0.3">
      <c r="A9" s="17" t="s">
        <v>11</v>
      </c>
      <c r="B9" s="17" t="s">
        <v>15</v>
      </c>
      <c r="C9" s="17"/>
      <c r="D9" s="17"/>
      <c r="E9" s="17" t="s">
        <v>16</v>
      </c>
      <c r="F9" s="17"/>
      <c r="G9" s="17"/>
      <c r="H9" s="17" t="s">
        <v>12</v>
      </c>
      <c r="I9" s="17" t="s">
        <v>13</v>
      </c>
      <c r="J9" s="22" t="s">
        <v>24</v>
      </c>
      <c r="K9" s="17" t="s">
        <v>19</v>
      </c>
      <c r="L9" s="17" t="s">
        <v>17</v>
      </c>
      <c r="M9" s="17" t="s">
        <v>18</v>
      </c>
    </row>
    <row r="10" spans="1:15" ht="150.75" customHeight="1" x14ac:dyDescent="0.3">
      <c r="A10" s="18"/>
      <c r="B10" s="3" t="s">
        <v>0</v>
      </c>
      <c r="C10" s="3" t="s">
        <v>3</v>
      </c>
      <c r="D10" s="3" t="s">
        <v>4</v>
      </c>
      <c r="E10" s="3" t="s">
        <v>1</v>
      </c>
      <c r="F10" s="3" t="s">
        <v>2</v>
      </c>
      <c r="G10" s="3" t="s">
        <v>5</v>
      </c>
      <c r="H10" s="18"/>
      <c r="I10" s="18"/>
      <c r="J10" s="23"/>
      <c r="K10" s="18"/>
      <c r="L10" s="18"/>
      <c r="M10" s="18"/>
      <c r="N10" s="7"/>
      <c r="O10" s="7"/>
    </row>
    <row r="11" spans="1:15" ht="41.25" customHeight="1" x14ac:dyDescent="0.3">
      <c r="A11" s="24" t="s">
        <v>23</v>
      </c>
      <c r="B11" s="25"/>
      <c r="C11" s="25"/>
      <c r="D11" s="25"/>
      <c r="E11" s="25"/>
      <c r="F11" s="25"/>
      <c r="G11" s="25"/>
      <c r="H11" s="25"/>
      <c r="I11" s="25"/>
      <c r="J11" s="26" t="s">
        <v>22</v>
      </c>
      <c r="K11" s="26"/>
      <c r="L11" s="26"/>
      <c r="M11" s="27"/>
      <c r="N11" s="7"/>
      <c r="O11" s="7"/>
    </row>
    <row r="12" spans="1:15" ht="33.75" customHeight="1" x14ac:dyDescent="0.3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  <c r="N12" s="7"/>
      <c r="O12" s="7"/>
    </row>
    <row r="13" spans="1:15" ht="15" customHeight="1" x14ac:dyDescent="0.3">
      <c r="A13" s="5"/>
      <c r="B13" s="5"/>
      <c r="C13" s="5"/>
      <c r="D13" s="5"/>
      <c r="E13" s="5"/>
      <c r="F13" s="5"/>
      <c r="G13" s="5"/>
      <c r="H13" s="5">
        <v>200</v>
      </c>
      <c r="I13" s="5">
        <v>200</v>
      </c>
      <c r="J13" s="5">
        <v>5.03</v>
      </c>
      <c r="K13" s="5">
        <v>8.67</v>
      </c>
      <c r="L13" s="14">
        <f>IF(J13=0,0,H13/J13)</f>
        <v>39.761431411530815</v>
      </c>
      <c r="M13" s="14">
        <f>IF(K13=0,0,I13/K13)</f>
        <v>23.068050749711649</v>
      </c>
    </row>
    <row r="14" spans="1:15" ht="15" customHeigh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14">
        <f t="shared" ref="L14:L20" si="0">IF(J14=0,0,H14/J14)</f>
        <v>0</v>
      </c>
      <c r="M14" s="14">
        <f t="shared" ref="M14:M20" si="1">IF(K14=0,0,I14/K14)</f>
        <v>0</v>
      </c>
    </row>
    <row r="15" spans="1:15" x14ac:dyDescent="0.3">
      <c r="A15" s="8"/>
      <c r="B15" s="5"/>
      <c r="C15" s="5"/>
      <c r="D15" s="5"/>
      <c r="E15" s="5"/>
      <c r="F15" s="5"/>
      <c r="G15" s="5"/>
      <c r="H15" s="5"/>
      <c r="I15" s="5"/>
      <c r="J15" s="5"/>
      <c r="K15" s="5"/>
      <c r="L15" s="14">
        <f t="shared" si="0"/>
        <v>0</v>
      </c>
      <c r="M15" s="14">
        <f t="shared" si="1"/>
        <v>0</v>
      </c>
    </row>
    <row r="16" spans="1:15" x14ac:dyDescent="0.3">
      <c r="A16" s="8"/>
      <c r="B16" s="5"/>
      <c r="C16" s="5"/>
      <c r="D16" s="5"/>
      <c r="E16" s="5"/>
      <c r="F16" s="5"/>
      <c r="G16" s="5"/>
      <c r="H16" s="5"/>
      <c r="I16" s="5"/>
      <c r="J16" s="5"/>
      <c r="K16" s="5"/>
      <c r="L16" s="14">
        <f t="shared" si="0"/>
        <v>0</v>
      </c>
      <c r="M16" s="14">
        <f t="shared" si="1"/>
        <v>0</v>
      </c>
    </row>
    <row r="17" spans="1:13" x14ac:dyDescent="0.3">
      <c r="A17" s="8"/>
      <c r="B17" s="5"/>
      <c r="C17" s="5"/>
      <c r="D17" s="5"/>
      <c r="E17" s="5"/>
      <c r="F17" s="5"/>
      <c r="G17" s="5"/>
      <c r="H17" s="5"/>
      <c r="I17" s="5"/>
      <c r="J17" s="5"/>
      <c r="K17" s="5"/>
      <c r="L17" s="14">
        <f t="shared" si="0"/>
        <v>0</v>
      </c>
      <c r="M17" s="14">
        <f t="shared" si="1"/>
        <v>0</v>
      </c>
    </row>
    <row r="18" spans="1:13" x14ac:dyDescent="0.3">
      <c r="A18" s="8"/>
      <c r="B18" s="5"/>
      <c r="C18" s="5"/>
      <c r="D18" s="5"/>
      <c r="E18" s="5"/>
      <c r="F18" s="5"/>
      <c r="G18" s="5"/>
      <c r="H18" s="5"/>
      <c r="I18" s="5"/>
      <c r="J18" s="5"/>
      <c r="K18" s="5"/>
      <c r="L18" s="14">
        <f t="shared" si="0"/>
        <v>0</v>
      </c>
      <c r="M18" s="14">
        <f t="shared" si="1"/>
        <v>0</v>
      </c>
    </row>
    <row r="19" spans="1:13" x14ac:dyDescent="0.3">
      <c r="A19" s="8"/>
      <c r="B19" s="5"/>
      <c r="C19" s="5"/>
      <c r="D19" s="5"/>
      <c r="E19" s="5"/>
      <c r="F19" s="5"/>
      <c r="G19" s="5"/>
      <c r="H19" s="5"/>
      <c r="I19" s="5"/>
      <c r="J19" s="5"/>
      <c r="K19" s="5"/>
      <c r="L19" s="14">
        <f t="shared" si="0"/>
        <v>0</v>
      </c>
      <c r="M19" s="14">
        <f t="shared" si="1"/>
        <v>0</v>
      </c>
    </row>
    <row r="20" spans="1:13" x14ac:dyDescent="0.3">
      <c r="A20" s="8"/>
      <c r="B20" s="5"/>
      <c r="C20" s="5"/>
      <c r="D20" s="5"/>
      <c r="E20" s="5"/>
      <c r="F20" s="5"/>
      <c r="G20" s="5"/>
      <c r="H20" s="5"/>
      <c r="I20" s="5"/>
      <c r="J20" s="5"/>
      <c r="K20" s="5"/>
      <c r="L20" s="14">
        <f t="shared" si="0"/>
        <v>0</v>
      </c>
      <c r="M20" s="14">
        <f t="shared" si="1"/>
        <v>0</v>
      </c>
    </row>
    <row r="21" spans="1:13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14">
        <f t="shared" ref="L21" si="2">IF(J21=0,0,H21/J21)</f>
        <v>0</v>
      </c>
      <c r="M21" s="14">
        <f t="shared" ref="M21" si="3">IF(K21=0,0,I21/K21)</f>
        <v>0</v>
      </c>
    </row>
    <row r="22" spans="1:13" x14ac:dyDescent="0.3">
      <c r="A22" s="9" t="s">
        <v>10</v>
      </c>
      <c r="B22" s="57"/>
      <c r="C22" s="57"/>
      <c r="D22" s="57"/>
      <c r="E22" s="57"/>
      <c r="F22" s="57"/>
      <c r="G22" s="58"/>
      <c r="H22" s="10">
        <f ca="1">SUM(INDIRECT("h11:h"&amp;ROW()-1))</f>
        <v>200</v>
      </c>
      <c r="I22" s="10">
        <f ca="1">SUM(INDIRECT("i11:i"&amp;ROW()-1))</f>
        <v>200</v>
      </c>
      <c r="J22" s="55"/>
      <c r="K22" s="56"/>
      <c r="L22" s="15">
        <f ca="1">SUM(INDIRECT("L11:L"&amp;ROW()-1))</f>
        <v>39.761431411530815</v>
      </c>
      <c r="M22" s="15">
        <f ca="1">SUM(INDIRECT("M11:M"&amp;ROW()-1))</f>
        <v>23.068050749711649</v>
      </c>
    </row>
    <row r="23" spans="1:13" ht="19.8" x14ac:dyDescent="0.3">
      <c r="A23" s="19" t="s">
        <v>20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/>
    </row>
    <row r="24" spans="1:13" ht="17.399999999999999" x14ac:dyDescent="0.3">
      <c r="A24" s="59" t="str">
        <f ca="1">IF(AND(M22&lt;=L22,H22=I22),"Yes","No")</f>
        <v>Yes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13" ht="17.399999999999999" x14ac:dyDescent="0.3">
      <c r="A25" s="52" t="s">
        <v>25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ht="17.399999999999999" x14ac:dyDescent="0.3">
      <c r="A26" s="30" t="s">
        <v>26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</sheetData>
  <sheetProtection algorithmName="SHA-512" hashValue="kGEpft9ZWy0QfOOrSu1zl0bdTcQft2QI4gD/2xXRyD1pXO3sReyYeGX9ZKHQJCtkkF2KmnCbBlUZDXmUxGGGdQ==" saltValue="mdK+QJA4pwMQnehnqLH95A==" spinCount="100000" sheet="1" objects="1" scenarios="1"/>
  <mergeCells count="26">
    <mergeCell ref="A1:M1"/>
    <mergeCell ref="A2:M2"/>
    <mergeCell ref="A26:M26"/>
    <mergeCell ref="A8:M8"/>
    <mergeCell ref="A3:M3"/>
    <mergeCell ref="I4:M7"/>
    <mergeCell ref="B4:H4"/>
    <mergeCell ref="B5:H5"/>
    <mergeCell ref="B6:H6"/>
    <mergeCell ref="B7:H7"/>
    <mergeCell ref="A25:M25"/>
    <mergeCell ref="H9:H10"/>
    <mergeCell ref="I9:I10"/>
    <mergeCell ref="J22:K22"/>
    <mergeCell ref="B22:G22"/>
    <mergeCell ref="A24:M24"/>
    <mergeCell ref="L9:L10"/>
    <mergeCell ref="M9:M10"/>
    <mergeCell ref="A23:M23"/>
    <mergeCell ref="A9:A10"/>
    <mergeCell ref="B9:D9"/>
    <mergeCell ref="E9:G9"/>
    <mergeCell ref="J9:J10"/>
    <mergeCell ref="K9:K10"/>
    <mergeCell ref="A11:I11"/>
    <mergeCell ref="J11:M11"/>
  </mergeCells>
  <printOptions horizontalCentered="1"/>
  <pageMargins left="0.7" right="0.7" top="0.75" bottom="0.75" header="0.3" footer="0.3"/>
  <pageSetup scale="74" orientation="portrait" r:id="rId1"/>
  <ignoredErrors>
    <ignoredError sqref="L13:L17 L18:L20 M14:M20 M13" emptyCellReferenc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locked="0" defaultSize="0" print="0" autoFill="0" autoPict="0" macro="[0]!AddLine">
                <anchor moveWithCells="1" sizeWithCells="1">
                  <from>
                    <xdr:col>5</xdr:col>
                    <xdr:colOff>7620</xdr:colOff>
                    <xdr:row>11</xdr:row>
                    <xdr:rowOff>106680</xdr:rowOff>
                  </from>
                  <to>
                    <xdr:col>8</xdr:col>
                    <xdr:colOff>670560</xdr:colOff>
                    <xdr:row>11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9</xdr:col>
                    <xdr:colOff>464820</xdr:colOff>
                    <xdr:row>10</xdr:row>
                    <xdr:rowOff>121920</xdr:rowOff>
                  </from>
                  <to>
                    <xdr:col>9</xdr:col>
                    <xdr:colOff>769620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10</xdr:col>
                    <xdr:colOff>220980</xdr:colOff>
                    <xdr:row>10</xdr:row>
                    <xdr:rowOff>121920</xdr:rowOff>
                  </from>
                  <to>
                    <xdr:col>10</xdr:col>
                    <xdr:colOff>525780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10</xdr:col>
                    <xdr:colOff>1021080</xdr:colOff>
                    <xdr:row>10</xdr:row>
                    <xdr:rowOff>121920</xdr:rowOff>
                  </from>
                  <to>
                    <xdr:col>11</xdr:col>
                    <xdr:colOff>274320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12</xdr:col>
                    <xdr:colOff>175260</xdr:colOff>
                    <xdr:row>10</xdr:row>
                    <xdr:rowOff>121920</xdr:rowOff>
                  </from>
                  <to>
                    <xdr:col>12</xdr:col>
                    <xdr:colOff>480060</xdr:colOff>
                    <xdr:row>10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"/>
  <sheetViews>
    <sheetView workbookViewId="0">
      <selection activeCell="F15" sqref="F15"/>
    </sheetView>
  </sheetViews>
  <sheetFormatPr defaultRowHeight="14.4" x14ac:dyDescent="0.3"/>
  <sheetData>
    <row r="1" spans="1:13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4">
        <f>H$11*J$11</f>
        <v>0</v>
      </c>
      <c r="M1" s="4">
        <f>I$11*K$11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BA65D68640D643AD0641D215DFD5F2" ma:contentTypeVersion="0" ma:contentTypeDescription="Create a new document." ma:contentTypeScope="" ma:versionID="7ab9791e61d4cd1bbf0fe536c28bb61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C5238B-8423-42BC-ABD9-16A47A7811DF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E7D4047-A772-4C57-BDAB-0FE65967AA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5B7720F-A4ED-4600-8226-C835113C3F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9.36-trade-off</vt:lpstr>
      <vt:lpstr>Sheet3</vt:lpstr>
    </vt:vector>
  </TitlesOfParts>
  <Company>The City of Calgary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lsequeir</dc:creator>
  <cp:lastModifiedBy>Rosa Read</cp:lastModifiedBy>
  <cp:lastPrinted>2019-08-23T17:26:20Z</cp:lastPrinted>
  <dcterms:created xsi:type="dcterms:W3CDTF">2015-10-14T20:07:35Z</dcterms:created>
  <dcterms:modified xsi:type="dcterms:W3CDTF">2019-12-03T21:38:12Z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0x01010049BA65D68640D643AD0641D215DFD5F2</vt:lpwstr>
  </property>
</Properties>
</file>